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<sst xmlns="http://schemas.openxmlformats.org/spreadsheetml/2006/main" count="326" uniqueCount="115">
  <si>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</si>
  <si>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</si>
  <si>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</si>
  <si>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</si>
  <si>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</si>
  <si>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</si>
  <si>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</si>
  <si>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</si>
  <si>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</si>
  <si>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</si>
  <si>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</si>
  <si>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</si>
  <si>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</si>
  <si>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</si>
  <si>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</si>
  <si>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</si>
  <si>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</si>
  <si>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</si>
  <si>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</si>
  <si>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</si>
  <si>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</si>
  <si>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</si>
  <si>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</si>
  <si>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</si>
  <si>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</si>
  <si>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</si>
  <si>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</si>
  <si>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</si>
  <si>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</si>
  <si>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</si>
  <si>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</si>
  <si>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</si>
  <si>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</si>
  <si>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</si>
  <si>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</si>
  <si>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</si>
  <si>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</si>
  <si>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</si>
  <si>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</si>
  <si>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</si>
  <si>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</si>
  <si>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</si>
  <si>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</si>
  <si>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</si>
  <si>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</si>
  <si>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</si>
  <si>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</si>
  <si>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</si>
  <si>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</si>
  <si>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</si>
  <si>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</si>
  <si>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</si>
  <si>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</si>
  <si>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</si>
  <si>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</si>
  <si>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</si>
  <si>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</si>
  <si>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</si>
  <si>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</si>
  <si>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</si>
  <si>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</si>
  <si>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</si>
  <si>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</si>
  <si>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</si>
  <si>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</si>
  <si>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</si>
  <si>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</si>
  <si>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</si>
  <si>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</si>
  <si>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</si>
  <si>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</si>
  <si>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</si>
  <si>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</si>
  <si>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</si>
  <si>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</si>
  <si>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</si>
  <si>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</si>
  <si>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</si>
  <si>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</si>
  <si>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</si>
  <si>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</si>
  <si>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</si>
  <si>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</si>
  <si>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</si>
  <si>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</si>
  <si>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</si>
  <si>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</si>
  <si>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</si>
  <si>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</si>
  <si>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</si>
  <si>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</si>
  <si>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</si>
  <si>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</si>
  <si>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</si>
  <si>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</si>
  <si>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</si>
  <si>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</si>
  <si>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</si>
  <si>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</si>
  <si>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</si>
  <si>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</si>
  <si>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</si>
  <si>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</si>
  <si>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</si>
  <si>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</si>
  <si>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</si>
  <si>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</si>
  <si>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</si>
  <si>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</si>
  <si>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</si>
  <si>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</si>
  <si>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t>станом на 20.08.2018</t>
  </si>
  <si>
    <r>
      <t xml:space="preserve">станом на 20.08.2018р.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</si>
  <si>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 20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</si>
  <si>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20.08.2018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</si>
</sst>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45"/>
      <color indexed="8"/>
      <name val="Times New Roman"/>
      <family val="1"/>
    </font>
    <font>
      <sz val="4.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1233344"/>
        <c:axId val="35555777"/>
      </c:lineChart>
      <c:catAx>
        <c:axId val="4123334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55777"/>
        <c:crosses val="autoZero"/>
        <c:auto val="0"/>
        <c:lblOffset val="100"/>
        <c:tickLblSkip val="1"/>
        <c:noMultiLvlLbl val="0"/>
      </c:catAx>
      <c:valAx>
        <c:axId val="355557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23334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183130"/>
        <c:axId val="3994987"/>
      </c:bar3DChart>
      <c:catAx>
        <c:axId val="45183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94987"/>
        <c:crosses val="autoZero"/>
        <c:auto val="1"/>
        <c:lblOffset val="100"/>
        <c:tickLblSkip val="1"/>
        <c:noMultiLvlLbl val="0"/>
      </c:catAx>
      <c:valAx>
        <c:axId val="3994987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83130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1566538"/>
        <c:axId val="61445659"/>
      </c:lineChart>
      <c:catAx>
        <c:axId val="515665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445659"/>
        <c:crosses val="autoZero"/>
        <c:auto val="0"/>
        <c:lblOffset val="100"/>
        <c:tickLblSkip val="1"/>
        <c:noMultiLvlLbl val="0"/>
      </c:catAx>
      <c:valAx>
        <c:axId val="614456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665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42453"/>
        <c:crosses val="autoZero"/>
        <c:auto val="0"/>
        <c:lblOffset val="100"/>
        <c:tickLblSkip val="1"/>
        <c:noMultiLvlLbl val="0"/>
      </c:catAx>
      <c:valAx>
        <c:axId val="1104245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1400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23471"/>
        <c:crosses val="autoZero"/>
        <c:auto val="0"/>
        <c:lblOffset val="100"/>
        <c:tickLblSkip val="1"/>
        <c:noMultiLvlLbl val="0"/>
      </c:catAx>
      <c:valAx>
        <c:axId val="2202347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27321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70697"/>
        <c:crosses val="autoZero"/>
        <c:auto val="0"/>
        <c:lblOffset val="100"/>
        <c:tickLblSkip val="1"/>
        <c:noMultiLvlLbl val="0"/>
      </c:catAx>
      <c:valAx>
        <c:axId val="3907069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935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6091954"/>
        <c:axId val="10609859"/>
      </c:lineChart>
      <c:catAx>
        <c:axId val="160919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09859"/>
        <c:crosses val="autoZero"/>
        <c:auto val="0"/>
        <c:lblOffset val="100"/>
        <c:tickLblSkip val="1"/>
        <c:noMultiLvlLbl val="0"/>
      </c:catAx>
      <c:valAx>
        <c:axId val="10609859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919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8379868"/>
        <c:axId val="54092221"/>
      </c:lineChart>
      <c:catAx>
        <c:axId val="283798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2221"/>
        <c:crosses val="autoZero"/>
        <c:auto val="0"/>
        <c:lblOffset val="100"/>
        <c:tickLblSkip val="1"/>
        <c:noMultiLvlLbl val="0"/>
      </c:catAx>
      <c:valAx>
        <c:axId val="5409222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798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7067942"/>
        <c:axId val="19393751"/>
      </c:lineChart>
      <c:catAx>
        <c:axId val="170679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393751"/>
        <c:crosses val="autoZero"/>
        <c:auto val="0"/>
        <c:lblOffset val="100"/>
        <c:tickLblSkip val="1"/>
        <c:noMultiLvlLbl val="0"/>
      </c:catAx>
      <c:valAx>
        <c:axId val="19393751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679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0326032"/>
        <c:axId val="27389969"/>
      </c:bar3DChart>
      <c:catAx>
        <c:axId val="40326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89969"/>
        <c:crosses val="autoZero"/>
        <c:auto val="1"/>
        <c:lblOffset val="100"/>
        <c:tickLblSkip val="1"/>
        <c:noMultiLvlLbl val="0"/>
      </c:catAx>
      <c:valAx>
        <c:axId val="27389969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26032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26205,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58680,8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27642,0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2052.47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594588</v>
          </cell>
        </row>
        <row r="19">
          <cell r="F19">
            <v>96806</v>
          </cell>
          <cell r="G19">
            <v>64970.6</v>
          </cell>
        </row>
        <row r="25">
          <cell r="F25">
            <v>19682.5</v>
          </cell>
          <cell r="G25">
            <v>23408.5</v>
          </cell>
        </row>
        <row r="35">
          <cell r="F35">
            <v>123252.65</v>
          </cell>
          <cell r="G35">
            <v>119936</v>
          </cell>
        </row>
        <row r="47">
          <cell r="F47">
            <v>178964.36</v>
          </cell>
          <cell r="G47">
            <v>183346.2</v>
          </cell>
        </row>
        <row r="55">
          <cell r="F55">
            <v>5000.08</v>
          </cell>
          <cell r="G55">
            <v>6989.5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1026205.62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1986.7</v>
          </cell>
        </row>
        <row r="91">
          <cell r="F91">
            <v>16000</v>
          </cell>
          <cell r="G91">
            <v>4594.068389999999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F19">
      <selection activeCell="T45" sqref="T4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109</v>
      </c>
      <c r="S1" s="153"/>
      <c r="T1" s="153"/>
      <c r="U1" s="153"/>
      <c r="V1" s="153"/>
      <c r="W1" s="153"/>
      <c r="X1" s="154"/>
    </row>
    <row r="2" spans="1:24" ht="15" thickBot="1">
      <c r="A2" s="155" t="s">
        <v>111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112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6688.823076923077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6524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6524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6524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6524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6524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6524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6524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6524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6524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6524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6524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6524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6524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6524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43334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6524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43335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6524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43339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6524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6524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6524</v>
      </c>
      <c r="R23" s="102"/>
      <c r="S23" s="103"/>
      <c r="T23" s="104"/>
      <c r="U23" s="126"/>
      <c r="V23" s="127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6524</v>
      </c>
      <c r="R24" s="102"/>
      <c r="S24" s="103"/>
      <c r="T24" s="104"/>
      <c r="U24" s="126"/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6524</v>
      </c>
      <c r="R25" s="98"/>
      <c r="S25" s="99"/>
      <c r="T25" s="100"/>
      <c r="U25" s="141"/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46601.9</v>
      </c>
      <c r="C26" s="85">
        <f t="shared" si="4"/>
        <v>673.3</v>
      </c>
      <c r="D26" s="107">
        <f t="shared" si="4"/>
        <v>673.3</v>
      </c>
      <c r="E26" s="107">
        <f t="shared" si="4"/>
        <v>0</v>
      </c>
      <c r="F26" s="85">
        <f t="shared" si="4"/>
        <v>816.8</v>
      </c>
      <c r="G26" s="85">
        <f t="shared" si="4"/>
        <v>3487.0999999999995</v>
      </c>
      <c r="H26" s="85">
        <f t="shared" si="4"/>
        <v>30653.2</v>
      </c>
      <c r="I26" s="85">
        <f t="shared" si="4"/>
        <v>1920.9999999999998</v>
      </c>
      <c r="J26" s="85">
        <f t="shared" si="4"/>
        <v>264.4</v>
      </c>
      <c r="K26" s="85">
        <f t="shared" si="4"/>
        <v>619</v>
      </c>
      <c r="L26" s="85">
        <f t="shared" si="4"/>
        <v>998.4</v>
      </c>
      <c r="M26" s="84">
        <f t="shared" si="4"/>
        <v>919.5999999999992</v>
      </c>
      <c r="N26" s="84">
        <f t="shared" si="4"/>
        <v>86954.7</v>
      </c>
      <c r="O26" s="84">
        <f t="shared" si="4"/>
        <v>132000</v>
      </c>
      <c r="P26" s="86">
        <f>N26/O26</f>
        <v>0.6587477272727272</v>
      </c>
      <c r="Q26" s="2"/>
      <c r="R26" s="75">
        <f>SUM(R4:R25)</f>
        <v>194.9</v>
      </c>
      <c r="S26" s="75">
        <f>SUM(S4:S25)</f>
        <v>0</v>
      </c>
      <c r="T26" s="75">
        <f>SUM(T4:T25)</f>
        <v>28.1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224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43332</v>
      </c>
      <c r="S31" s="146">
        <f>'[2]залишки'!$G$6/1000</f>
        <v>2.05247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43332</v>
      </c>
      <c r="S41" s="135">
        <f>'[2]залишки'!$K$6/1000</f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Q22" sqref="Q22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104</v>
      </c>
      <c r="K27" s="186"/>
      <c r="L27" s="182" t="s">
        <v>36</v>
      </c>
      <c r="M27" s="183"/>
      <c r="N27" s="184"/>
      <c r="O27" s="178" t="s">
        <v>114</v>
      </c>
      <c r="P27" s="179"/>
    </row>
    <row r="28" spans="1:16" ht="30.75" customHeight="1">
      <c r="A28" s="169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1986.7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4594.068389999999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8190.04839</v>
      </c>
      <c r="N29" s="47">
        <f>M29-L29</f>
        <v>-17340.98161</v>
      </c>
      <c r="O29" s="180">
        <f>серпень!S31</f>
        <v>2.05247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594588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119936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183346.2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23408.5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64970.6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6989.5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28287.819999999985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1026205.62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1986.7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4594.068389999999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2018-08-20T11:45:58Z</dcterms:modified>
  <cp:category/>
  <cp:version/>
  <cp:contentType/>
  <cp:contentStatus/>
</cp:coreProperties>
</file>